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ublic_Works\Admin\ACastanon\Refuse Projects 2019\"/>
    </mc:Choice>
  </mc:AlternateContent>
  <xr:revisionPtr revIDLastSave="0" documentId="13_ncr:1_{BEE72D26-BFC8-4EBC-85B5-9F2B42DB92E2}" xr6:coauthVersionLast="43" xr6:coauthVersionMax="43" xr10:uidLastSave="{00000000-0000-0000-0000-000000000000}"/>
  <bookViews>
    <workbookView xWindow="-120" yWindow="-120" windowWidth="29040" windowHeight="16440" activeTab="2" xr2:uid="{00000000-000D-0000-FFFF-FFFF00000000}"/>
  </bookViews>
  <sheets>
    <sheet name="Sanitation" sheetId="1" r:id="rId1"/>
    <sheet name="Sewer" sheetId="2" r:id="rId2"/>
    <sheet name="FY19 - 20 summary" sheetId="3" r:id="rId3"/>
  </sheets>
  <definedNames>
    <definedName name="_xlnm.Print_Titles" localSheetId="1">Sewer!$1:$5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3" l="1"/>
  <c r="C16" i="3"/>
  <c r="C6" i="3"/>
  <c r="C4" i="3"/>
  <c r="F77" i="1" l="1"/>
  <c r="F75" i="1"/>
  <c r="D64" i="2" l="1"/>
  <c r="D16" i="2"/>
  <c r="D10" i="2"/>
  <c r="D22" i="2"/>
</calcChain>
</file>

<file path=xl/sharedStrings.xml><?xml version="1.0" encoding="utf-8"?>
<sst xmlns="http://schemas.openxmlformats.org/spreadsheetml/2006/main" count="244" uniqueCount="104">
  <si>
    <t>TABLE A</t>
  </si>
  <si>
    <t>Sanitation Charges</t>
  </si>
  <si>
    <t>Contributor Class and Charge</t>
  </si>
  <si>
    <t>Residential</t>
  </si>
  <si>
    <t>Monthly Service Charge</t>
  </si>
  <si>
    <t>Monthly Collection Charge</t>
  </si>
  <si>
    <t>Monthly Disposal Charge</t>
  </si>
  <si>
    <t>65-gallon container</t>
  </si>
  <si>
    <t>95-gallon container</t>
  </si>
  <si>
    <t>300-gallon container</t>
  </si>
  <si>
    <t>Business</t>
  </si>
  <si>
    <t>Commercial</t>
  </si>
  <si>
    <t>Monthly Collection Charge Per Container</t>
  </si>
  <si>
    <t>each additional pick-up</t>
  </si>
  <si>
    <t>3 cubic yard dumpster</t>
  </si>
  <si>
    <t>4 cubic yard dumpster</t>
  </si>
  <si>
    <t>6 cubic yard dumpster</t>
  </si>
  <si>
    <t>8 cubic yard dumpster</t>
  </si>
  <si>
    <t>3 cubic yard dumpster (2 pick-ups per week)</t>
  </si>
  <si>
    <t>4 cubic yard dumpster (2 pick-ups per week)</t>
  </si>
  <si>
    <t>6 cubic yard dumpster (2 pick-ups per week)</t>
  </si>
  <si>
    <t>8 cubic yard dumpster (2 pick-ups per week)</t>
  </si>
  <si>
    <t>Compactors (2 pick-ups per week)</t>
  </si>
  <si>
    <t>Monthly Rental Charges (Business and Commercial)</t>
  </si>
  <si>
    <t>Locked Dumpster (additional monthly charge)</t>
  </si>
  <si>
    <t>One-time charges</t>
  </si>
  <si>
    <t>Blocked/Locked Dumpsters (per each return trip)</t>
  </si>
  <si>
    <t>Special Pick-ups - non yard waste</t>
  </si>
  <si>
    <t>Special Pick-ups - yard waste</t>
  </si>
  <si>
    <t>No Charge</t>
  </si>
  <si>
    <t>Sewer Charges</t>
  </si>
  <si>
    <t>Residential (single family)</t>
  </si>
  <si>
    <t>Monthly Capital Charge</t>
  </si>
  <si>
    <t>Monthly User Charge</t>
  </si>
  <si>
    <t>Residential (apartment)</t>
  </si>
  <si>
    <t>Residential (mobile homes)</t>
  </si>
  <si>
    <t>Commercial (domestic waste)</t>
  </si>
  <si>
    <t>Monthly Capital Charge (per PFU*)</t>
  </si>
  <si>
    <t>Monthly User Charge (per PFU*)</t>
  </si>
  <si>
    <t>Commercial (restaurants)</t>
  </si>
  <si>
    <t>Commercial (motel/hotel with restaurant)</t>
  </si>
  <si>
    <t>Commercial (laundromats)</t>
  </si>
  <si>
    <t>Commercial (markets with disposal)</t>
  </si>
  <si>
    <t>Industrial</t>
  </si>
  <si>
    <t>Flow (per gallon per day)</t>
  </si>
  <si>
    <t>BOD (per pound per day)</t>
  </si>
  <si>
    <t>Septic Tank Dump Fee</t>
  </si>
  <si>
    <t>Residential dumpster exchange</t>
  </si>
  <si>
    <t>Service reinstatement</t>
  </si>
  <si>
    <t>Capital Charge (per 1000 gallons)</t>
  </si>
  <si>
    <t>User Charge (per 1000 gallons)</t>
  </si>
  <si>
    <t>Total Variable Charge (per 1,000 gallons)</t>
  </si>
  <si>
    <t>Emergency Callout (per time)</t>
  </si>
  <si>
    <t>Sewer and/or Sanitation Signup Fee</t>
  </si>
  <si>
    <t>Vacany Credit</t>
  </si>
  <si>
    <t>July 1 through June 30 paid-in-advance discount</t>
  </si>
  <si>
    <t>Refuse Can Delivery Fee</t>
  </si>
  <si>
    <t>First Lost/Missing Can Replacement Fee</t>
  </si>
  <si>
    <t>Each Additional Lost/Missing Can Replacement Fee</t>
  </si>
  <si>
    <t>30 yard roll-off</t>
  </si>
  <si>
    <t>Delivery Charge</t>
  </si>
  <si>
    <t>County Landfill Rate</t>
  </si>
  <si>
    <t>Tipping fee (per ton)</t>
  </si>
  <si>
    <t>Moving Fee</t>
  </si>
  <si>
    <t>Pulling fee</t>
  </si>
  <si>
    <t>Blocked Container (per each return trip)</t>
  </si>
  <si>
    <t>daily rate</t>
  </si>
  <si>
    <t>weekly rate</t>
  </si>
  <si>
    <t>Annual Fees</t>
  </si>
  <si>
    <t>30 yard roll-off (after first month)</t>
  </si>
  <si>
    <t>monthly rate</t>
  </si>
  <si>
    <t>2.5 cubic yard dumpster (2 pick-ups per week)</t>
  </si>
  <si>
    <t>Intial Can Delivery Fee</t>
  </si>
  <si>
    <t>Effective</t>
  </si>
  <si>
    <t>-or-</t>
  </si>
  <si>
    <t>Solid Waste License Fixed Fee (per truck, per year)</t>
  </si>
  <si>
    <t>Solid Waste License Variable Fee</t>
  </si>
  <si>
    <t>5% of gross income</t>
  </si>
  <si>
    <t>Vacancy Credit</t>
  </si>
  <si>
    <t>195-gallon container</t>
  </si>
  <si>
    <t>Monthly Disposal Charge Per Container*</t>
  </si>
  <si>
    <t>N/A</t>
  </si>
  <si>
    <t>Temporary Residential Dumpsters</t>
  </si>
  <si>
    <t>cubic yard dumpster</t>
  </si>
  <si>
    <t>Disposal Fee</t>
  </si>
  <si>
    <t>Compost Fees</t>
  </si>
  <si>
    <t>Empty and Return Fee</t>
  </si>
  <si>
    <t>Removal Fee</t>
  </si>
  <si>
    <t>Inbound Fee - Sierra Vista resident</t>
  </si>
  <si>
    <t>Inbound Fee - non-Sierra Vista resident</t>
  </si>
  <si>
    <t>Outbound Fee - Screened compost</t>
  </si>
  <si>
    <t>Outbound Fee - Mulch</t>
  </si>
  <si>
    <t>Special Pick-ups</t>
  </si>
  <si>
    <t>N/A - included in Pull Fee</t>
  </si>
  <si>
    <t>N/A - New rental</t>
  </si>
  <si>
    <t>Rental extension fee (30 days)</t>
  </si>
  <si>
    <t>Fee (includes delivery, pick-up, disposal)</t>
  </si>
  <si>
    <t>Fee (includes delivery, rental, pick-up, disposal)</t>
  </si>
  <si>
    <t>Rental fee (30 days)</t>
  </si>
  <si>
    <t>2.5 Cubic Yard</t>
  </si>
  <si>
    <t>3 Cubic Yard</t>
  </si>
  <si>
    <t>4 Cubic Yard</t>
  </si>
  <si>
    <t>6 Cubic Yard</t>
  </si>
  <si>
    <t>8 Cubic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</si>
</sst>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[$-409]mmmm\ d\,\ yyyy;@"/>
  </numFmts>
  <fonts count="8" x14ac:knownFonts="1">
    <font>
      <sz val="10"/>
      <name val="Times New Roman"/>
    </font>
    <font>
      <sz val="10"/>
      <name val="Times New Roman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u val="singleAccounting"/>
      <sz val="12"/>
      <name val="Times New Roman"/>
      <family val="1"/>
    </font>
    <font>
      <i/>
      <sz val="12"/>
      <name val="Times New Roman"/>
      <family val="1"/>
    </font>
    <font>
      <b/>
      <u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4" fontId="2" fillId="0" borderId="0" xfId="1" applyFont="1"/>
    <xf numFmtId="164" fontId="2" fillId="0" borderId="1" xfId="0" applyNumberFormat="1" applyFont="1" applyBorder="1" applyAlignment="1">
      <alignment horizontal="center"/>
    </xf>
    <xf numFmtId="44" fontId="5" fillId="0" borderId="0" xfId="1" applyFont="1"/>
    <xf numFmtId="44" fontId="2" fillId="0" borderId="0" xfId="0" applyNumberFormat="1" applyFont="1"/>
    <xf numFmtId="0" fontId="2" fillId="0" borderId="0" xfId="0" applyFont="1" applyBorder="1"/>
    <xf numFmtId="9" fontId="2" fillId="0" borderId="0" xfId="0" applyNumberFormat="1" applyFont="1"/>
    <xf numFmtId="44" fontId="2" fillId="0" borderId="0" xfId="2" applyNumberFormat="1" applyFont="1"/>
    <xf numFmtId="9" fontId="2" fillId="0" borderId="0" xfId="2" applyFont="1"/>
    <xf numFmtId="0" fontId="6" fillId="0" borderId="0" xfId="0" quotePrefix="1" applyFont="1"/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right"/>
    </xf>
    <xf numFmtId="44" fontId="2" fillId="0" borderId="0" xfId="1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44" fontId="2" fillId="0" borderId="2" xfId="0" applyNumberFormat="1" applyFont="1" applyBorder="1"/>
    <xf numFmtId="0" fontId="2" fillId="0" borderId="4" xfId="0" applyFont="1" applyBorder="1"/>
    <xf numFmtId="44" fontId="2" fillId="0" borderId="5" xfId="0" applyNumberFormat="1" applyFont="1" applyBorder="1"/>
    <xf numFmtId="0" fontId="2" fillId="0" borderId="6" xfId="0" applyFont="1" applyBorder="1" applyAlignment="1">
      <alignment horizontal="right" indent="1"/>
    </xf>
    <xf numFmtId="44" fontId="2" fillId="0" borderId="7" xfId="0" applyNumberFormat="1" applyFont="1" applyBorder="1" applyAlignment="1">
      <alignment horizontal="right"/>
    </xf>
    <xf numFmtId="44" fontId="2" fillId="0" borderId="7" xfId="0" applyNumberFormat="1" applyFont="1" applyFill="1" applyBorder="1"/>
    <xf numFmtId="0" fontId="2" fillId="0" borderId="8" xfId="0" applyFont="1" applyBorder="1" applyAlignment="1">
      <alignment horizontal="right" indent="1"/>
    </xf>
    <xf numFmtId="44" fontId="2" fillId="0" borderId="9" xfId="0" applyNumberFormat="1" applyFont="1" applyBorder="1"/>
    <xf numFmtId="44" fontId="2" fillId="0" borderId="10" xfId="0" applyNumberFormat="1" applyFont="1" applyBorder="1" applyAlignment="1">
      <alignment horizontal="right"/>
    </xf>
    <xf numFmtId="44" fontId="2" fillId="0" borderId="4" xfId="0" applyNumberFormat="1" applyFont="1" applyBorder="1"/>
    <xf numFmtId="44" fontId="2" fillId="0" borderId="10" xfId="0" applyNumberFormat="1" applyFont="1" applyFill="1" applyBorder="1" applyAlignment="1">
      <alignment horizontal="right"/>
    </xf>
    <xf numFmtId="44" fontId="2" fillId="0" borderId="5" xfId="0" applyNumberFormat="1" applyFont="1" applyFill="1" applyBorder="1" applyAlignment="1">
      <alignment horizontal="left"/>
    </xf>
    <xf numFmtId="44" fontId="2" fillId="0" borderId="7" xfId="0" applyNumberFormat="1" applyFont="1" applyFill="1" applyBorder="1" applyAlignment="1">
      <alignment horizontal="right"/>
    </xf>
    <xf numFmtId="44" fontId="2" fillId="0" borderId="5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right" indent="1"/>
    </xf>
    <xf numFmtId="44" fontId="2" fillId="0" borderId="5" xfId="0" applyNumberFormat="1" applyFont="1" applyFill="1" applyBorder="1"/>
    <xf numFmtId="44" fontId="2" fillId="0" borderId="10" xfId="0" applyNumberFormat="1" applyFont="1" applyFill="1" applyBorder="1"/>
    <xf numFmtId="44" fontId="2" fillId="0" borderId="4" xfId="1" applyFont="1" applyBorder="1"/>
    <xf numFmtId="44" fontId="2" fillId="0" borderId="5" xfId="1" applyFont="1" applyBorder="1"/>
    <xf numFmtId="44" fontId="2" fillId="0" borderId="9" xfId="1" applyFont="1" applyBorder="1"/>
    <xf numFmtId="44" fontId="2" fillId="0" borderId="10" xfId="1" applyFont="1" applyBorder="1"/>
    <xf numFmtId="0" fontId="4" fillId="0" borderId="3" xfId="0" applyFont="1" applyBorder="1" applyAlignment="1">
      <alignment horizontal="left"/>
    </xf>
    <xf numFmtId="0" fontId="7" fillId="0" borderId="1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8"/>
  <sheetViews>
    <sheetView topLeftCell="A74" zoomScaleNormal="100" workbookViewId="0">
      <selection activeCell="A72" sqref="A72:F114"/>
    </sheetView>
  </sheetViews>
  <sheetFormatPr defaultRowHeight="15.75" outlineLevelRow="1" x14ac:dyDescent="0.25"/>
  <cols>
    <col min="1" max="2" width="3.83203125" style="1" customWidth="1"/>
    <col min="3" max="3" width="5.5" style="1" customWidth="1"/>
    <col min="4" max="4" width="33.5" style="1" customWidth="1"/>
    <col min="5" max="6" width="30.83203125" style="1" customWidth="1"/>
    <col min="7" max="7" width="9.33203125" style="1"/>
    <col min="8" max="8" width="10.1640625" style="1" bestFit="1" customWidth="1"/>
    <col min="9" max="16384" width="9.33203125" style="1"/>
  </cols>
  <sheetData>
    <row r="1" spans="1:8" x14ac:dyDescent="0.25">
      <c r="A1" s="24" t="s">
        <v>0</v>
      </c>
      <c r="B1" s="24"/>
      <c r="C1" s="24"/>
      <c r="D1" s="24"/>
    </row>
    <row r="2" spans="1:8" x14ac:dyDescent="0.25">
      <c r="A2" s="25" t="s">
        <v>1</v>
      </c>
      <c r="B2" s="25"/>
      <c r="C2" s="25"/>
      <c r="D2" s="25"/>
    </row>
    <row r="4" spans="1:8" x14ac:dyDescent="0.25">
      <c r="A4" s="2" t="s">
        <v>2</v>
      </c>
      <c r="E4" s="17" t="s">
        <v>73</v>
      </c>
      <c r="F4" s="18" t="s">
        <v>73</v>
      </c>
    </row>
    <row r="5" spans="1:8" x14ac:dyDescent="0.25">
      <c r="E5" s="5">
        <v>43282</v>
      </c>
      <c r="F5" s="19">
        <v>43647</v>
      </c>
    </row>
    <row r="6" spans="1:8" x14ac:dyDescent="0.25">
      <c r="A6" s="1" t="s">
        <v>3</v>
      </c>
    </row>
    <row r="7" spans="1:8" x14ac:dyDescent="0.25">
      <c r="B7" s="1" t="s">
        <v>4</v>
      </c>
      <c r="E7" s="4">
        <v>4.75</v>
      </c>
      <c r="F7" s="7">
        <v>4.75</v>
      </c>
    </row>
    <row r="8" spans="1:8" x14ac:dyDescent="0.25">
      <c r="B8" s="1" t="s">
        <v>5</v>
      </c>
      <c r="E8" s="4">
        <v>6.69</v>
      </c>
      <c r="F8" s="7">
        <v>6.69</v>
      </c>
    </row>
    <row r="9" spans="1:8" x14ac:dyDescent="0.25">
      <c r="B9" s="1" t="s">
        <v>6</v>
      </c>
      <c r="E9" s="4"/>
      <c r="F9" s="7"/>
    </row>
    <row r="10" spans="1:8" x14ac:dyDescent="0.25">
      <c r="C10" s="1" t="s">
        <v>7</v>
      </c>
      <c r="E10" s="4">
        <v>5.79</v>
      </c>
      <c r="F10" s="10">
        <v>5.79</v>
      </c>
      <c r="G10" s="11"/>
      <c r="H10" s="7"/>
    </row>
    <row r="11" spans="1:8" x14ac:dyDescent="0.25">
      <c r="C11" s="1" t="s">
        <v>8</v>
      </c>
      <c r="E11" s="4">
        <v>8.23</v>
      </c>
      <c r="F11" s="10">
        <v>8.23</v>
      </c>
      <c r="G11" s="11"/>
      <c r="H11" s="7"/>
    </row>
    <row r="12" spans="1:8" x14ac:dyDescent="0.25">
      <c r="E12" s="4"/>
      <c r="F12" s="7"/>
    </row>
    <row r="13" spans="1:8" x14ac:dyDescent="0.25">
      <c r="A13" s="1" t="s">
        <v>10</v>
      </c>
      <c r="E13" s="15"/>
      <c r="F13" s="21"/>
    </row>
    <row r="14" spans="1:8" x14ac:dyDescent="0.25">
      <c r="B14" s="1" t="s">
        <v>4</v>
      </c>
      <c r="E14" s="15">
        <v>4.75</v>
      </c>
      <c r="F14" s="21">
        <v>4.75</v>
      </c>
    </row>
    <row r="15" spans="1:8" x14ac:dyDescent="0.25">
      <c r="B15" s="1" t="s">
        <v>5</v>
      </c>
      <c r="E15" s="15">
        <v>6.69</v>
      </c>
      <c r="F15" s="21">
        <v>6.69</v>
      </c>
    </row>
    <row r="16" spans="1:8" x14ac:dyDescent="0.25">
      <c r="B16" s="1" t="s">
        <v>6</v>
      </c>
      <c r="E16" s="15"/>
      <c r="F16" s="21"/>
    </row>
    <row r="17" spans="1:6" x14ac:dyDescent="0.25">
      <c r="C17" s="1" t="s">
        <v>8</v>
      </c>
      <c r="E17" s="15">
        <v>8.23</v>
      </c>
      <c r="F17" s="21">
        <v>8.23</v>
      </c>
    </row>
    <row r="18" spans="1:6" x14ac:dyDescent="0.25">
      <c r="C18" s="1" t="s">
        <v>79</v>
      </c>
      <c r="E18" s="15">
        <v>12.67</v>
      </c>
      <c r="F18" s="21">
        <v>12.67</v>
      </c>
    </row>
    <row r="19" spans="1:6" x14ac:dyDescent="0.25">
      <c r="C19" s="1" t="s">
        <v>9</v>
      </c>
      <c r="E19" s="14">
        <v>20.94</v>
      </c>
      <c r="F19" s="21">
        <v>20.94</v>
      </c>
    </row>
    <row r="20" spans="1:6" x14ac:dyDescent="0.25">
      <c r="E20" s="15"/>
      <c r="F20" s="21"/>
    </row>
    <row r="21" spans="1:6" x14ac:dyDescent="0.25">
      <c r="A21" s="1" t="s">
        <v>11</v>
      </c>
      <c r="E21" s="15"/>
      <c r="F21" s="21"/>
    </row>
    <row r="22" spans="1:6" x14ac:dyDescent="0.25">
      <c r="B22" s="1" t="s">
        <v>4</v>
      </c>
      <c r="E22" s="4">
        <v>4.75</v>
      </c>
      <c r="F22" s="7">
        <v>4.75</v>
      </c>
    </row>
    <row r="23" spans="1:6" x14ac:dyDescent="0.25">
      <c r="B23" s="16" t="s">
        <v>26</v>
      </c>
      <c r="C23" s="16"/>
      <c r="D23" s="16"/>
      <c r="E23" s="15">
        <v>20.74</v>
      </c>
      <c r="F23" s="15">
        <v>20.74</v>
      </c>
    </row>
    <row r="24" spans="1:6" x14ac:dyDescent="0.25">
      <c r="B24" s="1" t="s">
        <v>12</v>
      </c>
      <c r="E24" s="4"/>
      <c r="F24" s="7"/>
    </row>
    <row r="25" spans="1:6" x14ac:dyDescent="0.25">
      <c r="C25" s="1" t="s">
        <v>71</v>
      </c>
      <c r="E25" s="4">
        <v>78.67</v>
      </c>
      <c r="F25" s="4">
        <v>78.67</v>
      </c>
    </row>
    <row r="26" spans="1:6" x14ac:dyDescent="0.25">
      <c r="D26" s="1" t="s">
        <v>13</v>
      </c>
      <c r="E26" s="4">
        <v>39.340000000000003</v>
      </c>
      <c r="F26" s="4">
        <v>39.340000000000003</v>
      </c>
    </row>
    <row r="27" spans="1:6" x14ac:dyDescent="0.25">
      <c r="C27" s="1" t="s">
        <v>18</v>
      </c>
      <c r="E27" s="4">
        <v>82.94</v>
      </c>
      <c r="F27" s="4">
        <v>82.94</v>
      </c>
    </row>
    <row r="28" spans="1:6" x14ac:dyDescent="0.25">
      <c r="D28" s="1" t="s">
        <v>13</v>
      </c>
      <c r="E28" s="4">
        <v>41.47</v>
      </c>
      <c r="F28" s="4">
        <v>41.47</v>
      </c>
    </row>
    <row r="29" spans="1:6" x14ac:dyDescent="0.25">
      <c r="C29" s="1" t="s">
        <v>19</v>
      </c>
      <c r="E29" s="4">
        <v>96.77</v>
      </c>
      <c r="F29" s="4">
        <v>96.77</v>
      </c>
    </row>
    <row r="30" spans="1:6" x14ac:dyDescent="0.25">
      <c r="D30" s="1" t="s">
        <v>13</v>
      </c>
      <c r="E30" s="4">
        <v>48.38</v>
      </c>
      <c r="F30" s="4">
        <v>48.38</v>
      </c>
    </row>
    <row r="31" spans="1:6" x14ac:dyDescent="0.25">
      <c r="C31" s="1" t="s">
        <v>20</v>
      </c>
      <c r="E31" s="4">
        <v>124.42</v>
      </c>
      <c r="F31" s="4">
        <v>124.42</v>
      </c>
    </row>
    <row r="32" spans="1:6" x14ac:dyDescent="0.25">
      <c r="D32" s="1" t="s">
        <v>13</v>
      </c>
      <c r="E32" s="4">
        <v>62.21</v>
      </c>
      <c r="F32" s="4">
        <v>62.21</v>
      </c>
    </row>
    <row r="33" spans="2:6" x14ac:dyDescent="0.25">
      <c r="C33" s="1" t="s">
        <v>21</v>
      </c>
      <c r="E33" s="4">
        <v>152.21</v>
      </c>
      <c r="F33" s="4">
        <v>152.21</v>
      </c>
    </row>
    <row r="34" spans="2:6" x14ac:dyDescent="0.25">
      <c r="D34" s="1" t="s">
        <v>13</v>
      </c>
      <c r="E34" s="4">
        <v>76.099999999999994</v>
      </c>
      <c r="F34" s="4">
        <v>76.099999999999994</v>
      </c>
    </row>
    <row r="35" spans="2:6" x14ac:dyDescent="0.25">
      <c r="C35" s="1" t="s">
        <v>22</v>
      </c>
      <c r="E35" s="4">
        <v>230.69</v>
      </c>
      <c r="F35" s="4">
        <v>230.69</v>
      </c>
    </row>
    <row r="36" spans="2:6" x14ac:dyDescent="0.25">
      <c r="D36" s="1" t="s">
        <v>13</v>
      </c>
      <c r="E36" s="4">
        <v>115.34</v>
      </c>
      <c r="F36" s="4">
        <v>115.34</v>
      </c>
    </row>
    <row r="37" spans="2:6" x14ac:dyDescent="0.25">
      <c r="B37" s="16" t="s">
        <v>80</v>
      </c>
      <c r="C37" s="16"/>
      <c r="D37" s="16"/>
      <c r="E37" s="4"/>
      <c r="F37" s="7"/>
    </row>
    <row r="38" spans="2:6" x14ac:dyDescent="0.25">
      <c r="C38" s="1" t="s">
        <v>71</v>
      </c>
      <c r="E38" s="4">
        <v>60.48</v>
      </c>
      <c r="F38" s="4">
        <v>60.48</v>
      </c>
    </row>
    <row r="39" spans="2:6" x14ac:dyDescent="0.25">
      <c r="D39" s="1" t="s">
        <v>13</v>
      </c>
      <c r="E39" s="4">
        <v>30.24</v>
      </c>
      <c r="F39" s="4">
        <v>30.24</v>
      </c>
    </row>
    <row r="40" spans="2:6" x14ac:dyDescent="0.25">
      <c r="C40" s="1" t="s">
        <v>18</v>
      </c>
      <c r="E40" s="4">
        <v>72.58</v>
      </c>
      <c r="F40" s="4">
        <v>72.58</v>
      </c>
    </row>
    <row r="41" spans="2:6" x14ac:dyDescent="0.25">
      <c r="D41" s="1" t="s">
        <v>13</v>
      </c>
      <c r="E41" s="4">
        <v>36.29</v>
      </c>
      <c r="F41" s="4">
        <v>36.29</v>
      </c>
    </row>
    <row r="42" spans="2:6" x14ac:dyDescent="0.25">
      <c r="C42" s="1" t="s">
        <v>19</v>
      </c>
      <c r="E42" s="4">
        <v>96.77</v>
      </c>
      <c r="F42" s="4">
        <v>96.77</v>
      </c>
    </row>
    <row r="43" spans="2:6" x14ac:dyDescent="0.25">
      <c r="D43" s="1" t="s">
        <v>13</v>
      </c>
      <c r="E43" s="4">
        <v>48.38</v>
      </c>
      <c r="F43" s="4">
        <v>48.38</v>
      </c>
    </row>
    <row r="44" spans="2:6" x14ac:dyDescent="0.25">
      <c r="C44" s="1" t="s">
        <v>20</v>
      </c>
      <c r="E44" s="4">
        <v>145.15</v>
      </c>
      <c r="F44" s="4">
        <v>145.15</v>
      </c>
    </row>
    <row r="45" spans="2:6" x14ac:dyDescent="0.25">
      <c r="D45" s="1" t="s">
        <v>13</v>
      </c>
      <c r="E45" s="4">
        <v>72.58</v>
      </c>
      <c r="F45" s="4">
        <v>72.58</v>
      </c>
    </row>
    <row r="46" spans="2:6" x14ac:dyDescent="0.25">
      <c r="C46" s="1" t="s">
        <v>21</v>
      </c>
      <c r="E46" s="4">
        <v>193.54</v>
      </c>
      <c r="F46" s="4">
        <v>193.54</v>
      </c>
    </row>
    <row r="47" spans="2:6" x14ac:dyDescent="0.25">
      <c r="D47" s="1" t="s">
        <v>13</v>
      </c>
      <c r="E47" s="4">
        <v>96.77</v>
      </c>
      <c r="F47" s="4">
        <v>96.77</v>
      </c>
    </row>
    <row r="48" spans="2:6" x14ac:dyDescent="0.25">
      <c r="C48" s="1" t="s">
        <v>22</v>
      </c>
      <c r="E48" s="4">
        <v>290.3</v>
      </c>
      <c r="F48" s="4">
        <v>290.3</v>
      </c>
    </row>
    <row r="49" spans="1:6" x14ac:dyDescent="0.25">
      <c r="D49" s="1" t="s">
        <v>13</v>
      </c>
      <c r="E49" s="4">
        <v>145.15</v>
      </c>
      <c r="F49" s="4">
        <v>145.15</v>
      </c>
    </row>
    <row r="50" spans="1:6" x14ac:dyDescent="0.25">
      <c r="E50" s="4"/>
      <c r="F50" s="7"/>
    </row>
    <row r="51" spans="1:6" x14ac:dyDescent="0.25">
      <c r="A51" s="1" t="s">
        <v>59</v>
      </c>
      <c r="E51" s="4"/>
      <c r="F51" s="7"/>
    </row>
    <row r="52" spans="1:6" x14ac:dyDescent="0.25">
      <c r="B52" s="1" t="s">
        <v>60</v>
      </c>
      <c r="E52" s="4">
        <v>150</v>
      </c>
      <c r="F52" s="4">
        <v>150</v>
      </c>
    </row>
    <row r="53" spans="1:6" x14ac:dyDescent="0.25">
      <c r="B53" s="1" t="s">
        <v>4</v>
      </c>
      <c r="E53" s="4">
        <v>4.75</v>
      </c>
      <c r="F53" s="4">
        <v>4.75</v>
      </c>
    </row>
    <row r="54" spans="1:6" x14ac:dyDescent="0.25">
      <c r="B54" s="1" t="s">
        <v>62</v>
      </c>
      <c r="E54" s="4" t="s">
        <v>61</v>
      </c>
      <c r="F54" s="4" t="s">
        <v>61</v>
      </c>
    </row>
    <row r="55" spans="1:6" x14ac:dyDescent="0.25">
      <c r="B55" s="1" t="s">
        <v>63</v>
      </c>
      <c r="E55" s="4">
        <v>150</v>
      </c>
      <c r="F55" s="4">
        <v>150</v>
      </c>
    </row>
    <row r="56" spans="1:6" x14ac:dyDescent="0.25">
      <c r="B56" s="1" t="s">
        <v>64</v>
      </c>
      <c r="E56" s="4">
        <v>175</v>
      </c>
      <c r="F56" s="4">
        <v>175</v>
      </c>
    </row>
    <row r="57" spans="1:6" x14ac:dyDescent="0.25">
      <c r="B57" s="1" t="s">
        <v>65</v>
      </c>
      <c r="E57" s="4">
        <v>150</v>
      </c>
      <c r="F57" s="4">
        <v>150</v>
      </c>
    </row>
    <row r="58" spans="1:6" x14ac:dyDescent="0.25">
      <c r="F58" s="7"/>
    </row>
    <row r="59" spans="1:6" x14ac:dyDescent="0.25">
      <c r="A59" s="2" t="s">
        <v>23</v>
      </c>
      <c r="F59" s="7"/>
    </row>
    <row r="60" spans="1:6" x14ac:dyDescent="0.25">
      <c r="B60" s="1" t="s">
        <v>8</v>
      </c>
      <c r="E60" s="4">
        <v>5.76</v>
      </c>
      <c r="F60" s="4">
        <v>5.76</v>
      </c>
    </row>
    <row r="61" spans="1:6" x14ac:dyDescent="0.25">
      <c r="B61" s="1" t="s">
        <v>9</v>
      </c>
      <c r="E61" s="4">
        <v>12.96</v>
      </c>
      <c r="F61" s="4">
        <v>12.96</v>
      </c>
    </row>
    <row r="62" spans="1:6" x14ac:dyDescent="0.25">
      <c r="B62" s="1" t="s">
        <v>14</v>
      </c>
      <c r="E62" s="4">
        <v>20.16</v>
      </c>
      <c r="F62" s="4">
        <v>20.16</v>
      </c>
    </row>
    <row r="63" spans="1:6" x14ac:dyDescent="0.25">
      <c r="B63" s="1" t="s">
        <v>15</v>
      </c>
      <c r="E63" s="4">
        <v>24.48</v>
      </c>
      <c r="F63" s="4">
        <v>24.48</v>
      </c>
    </row>
    <row r="64" spans="1:6" x14ac:dyDescent="0.25">
      <c r="B64" s="1" t="s">
        <v>16</v>
      </c>
      <c r="E64" s="4">
        <v>34.56</v>
      </c>
      <c r="F64" s="4">
        <v>34.56</v>
      </c>
    </row>
    <row r="65" spans="1:6" x14ac:dyDescent="0.25">
      <c r="B65" s="1" t="s">
        <v>17</v>
      </c>
      <c r="E65" s="4">
        <v>41.76</v>
      </c>
      <c r="F65" s="4">
        <v>41.76</v>
      </c>
    </row>
    <row r="66" spans="1:6" x14ac:dyDescent="0.25">
      <c r="B66" s="1" t="s">
        <v>24</v>
      </c>
      <c r="E66" s="4">
        <v>7.2</v>
      </c>
      <c r="F66" s="4">
        <v>7.2</v>
      </c>
    </row>
    <row r="67" spans="1:6" x14ac:dyDescent="0.25">
      <c r="B67" s="1" t="s">
        <v>69</v>
      </c>
      <c r="E67" s="4"/>
      <c r="F67" s="4"/>
    </row>
    <row r="68" spans="1:6" x14ac:dyDescent="0.25">
      <c r="C68" s="1" t="s">
        <v>66</v>
      </c>
      <c r="E68" s="4">
        <v>10</v>
      </c>
      <c r="F68" s="4">
        <v>10</v>
      </c>
    </row>
    <row r="69" spans="1:6" x14ac:dyDescent="0.25">
      <c r="C69" s="1" t="s">
        <v>67</v>
      </c>
      <c r="E69" s="4">
        <v>50</v>
      </c>
      <c r="F69" s="4">
        <v>50</v>
      </c>
    </row>
    <row r="70" spans="1:6" x14ac:dyDescent="0.25">
      <c r="C70" s="1" t="s">
        <v>70</v>
      </c>
      <c r="E70" s="4">
        <v>150</v>
      </c>
      <c r="F70" s="4">
        <v>150</v>
      </c>
    </row>
    <row r="71" spans="1:6" x14ac:dyDescent="0.25">
      <c r="E71" s="4"/>
      <c r="F71" s="4"/>
    </row>
    <row r="72" spans="1:6" x14ac:dyDescent="0.25">
      <c r="A72" s="2" t="s">
        <v>82</v>
      </c>
      <c r="B72" s="2"/>
      <c r="C72" s="2"/>
      <c r="D72" s="2"/>
      <c r="E72" s="4"/>
      <c r="F72" s="4"/>
    </row>
    <row r="73" spans="1:6" x14ac:dyDescent="0.25">
      <c r="B73" s="1" t="s">
        <v>96</v>
      </c>
      <c r="E73" s="7"/>
      <c r="F73" s="7"/>
    </row>
    <row r="74" spans="1:6" x14ac:dyDescent="0.25">
      <c r="C74" s="1">
        <v>2.5</v>
      </c>
      <c r="D74" s="1" t="s">
        <v>83</v>
      </c>
      <c r="E74" s="7">
        <v>0</v>
      </c>
      <c r="F74" s="20" t="s">
        <v>81</v>
      </c>
    </row>
    <row r="75" spans="1:6" x14ac:dyDescent="0.25">
      <c r="C75" s="1">
        <v>3</v>
      </c>
      <c r="D75" s="1" t="s">
        <v>83</v>
      </c>
      <c r="E75" s="7">
        <v>0</v>
      </c>
      <c r="F75" s="21">
        <f>119.49+23.04+10.71</f>
        <v>153.24</v>
      </c>
    </row>
    <row r="76" spans="1:6" x14ac:dyDescent="0.25">
      <c r="C76" s="1">
        <v>4</v>
      </c>
      <c r="D76" s="1" t="s">
        <v>83</v>
      </c>
      <c r="E76" s="7">
        <v>0</v>
      </c>
      <c r="F76" s="20" t="s">
        <v>81</v>
      </c>
    </row>
    <row r="77" spans="1:6" x14ac:dyDescent="0.25">
      <c r="C77" s="1">
        <v>6</v>
      </c>
      <c r="D77" s="1" t="s">
        <v>83</v>
      </c>
      <c r="E77" s="7">
        <v>0</v>
      </c>
      <c r="F77" s="21">
        <f>119.49+46.08+16.07</f>
        <v>181.64</v>
      </c>
    </row>
    <row r="78" spans="1:6" x14ac:dyDescent="0.25">
      <c r="C78" s="1">
        <v>8</v>
      </c>
      <c r="D78" s="1" t="s">
        <v>83</v>
      </c>
      <c r="E78" s="7">
        <v>0</v>
      </c>
      <c r="F78" s="20" t="s">
        <v>81</v>
      </c>
    </row>
    <row r="79" spans="1:6" x14ac:dyDescent="0.25">
      <c r="B79" s="1" t="s">
        <v>95</v>
      </c>
      <c r="E79" s="7"/>
      <c r="F79" s="7"/>
    </row>
    <row r="80" spans="1:6" x14ac:dyDescent="0.25">
      <c r="C80" s="1">
        <v>2.5</v>
      </c>
      <c r="D80" s="1" t="s">
        <v>83</v>
      </c>
      <c r="E80" s="7">
        <v>17.28</v>
      </c>
      <c r="F80" s="20" t="s">
        <v>81</v>
      </c>
    </row>
    <row r="81" spans="2:6" x14ac:dyDescent="0.25">
      <c r="C81" s="1">
        <v>3</v>
      </c>
      <c r="D81" s="1" t="s">
        <v>83</v>
      </c>
      <c r="E81" s="7">
        <v>20.16</v>
      </c>
      <c r="F81" s="21">
        <v>10.71</v>
      </c>
    </row>
    <row r="82" spans="2:6" x14ac:dyDescent="0.25">
      <c r="C82" s="1">
        <v>4</v>
      </c>
      <c r="D82" s="1" t="s">
        <v>83</v>
      </c>
      <c r="E82" s="7">
        <v>24.48</v>
      </c>
      <c r="F82" s="20" t="s">
        <v>81</v>
      </c>
    </row>
    <row r="83" spans="2:6" x14ac:dyDescent="0.25">
      <c r="C83" s="1">
        <v>6</v>
      </c>
      <c r="D83" s="1" t="s">
        <v>83</v>
      </c>
      <c r="E83" s="7">
        <v>34.56</v>
      </c>
      <c r="F83" s="21">
        <v>16.07</v>
      </c>
    </row>
    <row r="84" spans="2:6" x14ac:dyDescent="0.25">
      <c r="C84" s="1">
        <v>8</v>
      </c>
      <c r="D84" s="1" t="s">
        <v>83</v>
      </c>
      <c r="E84" s="7">
        <v>41.76</v>
      </c>
      <c r="F84" s="22" t="s">
        <v>81</v>
      </c>
    </row>
    <row r="85" spans="2:6" x14ac:dyDescent="0.25">
      <c r="B85" s="1" t="s">
        <v>86</v>
      </c>
      <c r="E85" s="7"/>
      <c r="F85" s="22"/>
    </row>
    <row r="86" spans="2:6" x14ac:dyDescent="0.25">
      <c r="C86" s="1">
        <v>2.5</v>
      </c>
      <c r="D86" s="1" t="s">
        <v>83</v>
      </c>
      <c r="E86" s="7">
        <v>0</v>
      </c>
      <c r="F86" s="22" t="s">
        <v>81</v>
      </c>
    </row>
    <row r="87" spans="2:6" x14ac:dyDescent="0.25">
      <c r="C87" s="1">
        <v>3</v>
      </c>
      <c r="D87" s="1" t="s">
        <v>83</v>
      </c>
      <c r="E87" s="7">
        <v>0</v>
      </c>
      <c r="F87" s="22" t="s">
        <v>94</v>
      </c>
    </row>
    <row r="88" spans="2:6" x14ac:dyDescent="0.25">
      <c r="C88" s="1">
        <v>4</v>
      </c>
      <c r="D88" s="1" t="s">
        <v>83</v>
      </c>
      <c r="E88" s="7">
        <v>0</v>
      </c>
      <c r="F88" s="22" t="s">
        <v>81</v>
      </c>
    </row>
    <row r="89" spans="2:6" x14ac:dyDescent="0.25">
      <c r="C89" s="1">
        <v>6</v>
      </c>
      <c r="D89" s="1" t="s">
        <v>83</v>
      </c>
      <c r="E89" s="7">
        <v>0</v>
      </c>
      <c r="F89" s="22" t="s">
        <v>94</v>
      </c>
    </row>
    <row r="90" spans="2:6" x14ac:dyDescent="0.25">
      <c r="C90" s="1">
        <v>8</v>
      </c>
      <c r="D90" s="1" t="s">
        <v>83</v>
      </c>
      <c r="E90" s="7">
        <v>0</v>
      </c>
      <c r="F90" s="22" t="s">
        <v>81</v>
      </c>
    </row>
    <row r="91" spans="2:6" hidden="1" outlineLevel="1" x14ac:dyDescent="0.25">
      <c r="B91" s="1" t="s">
        <v>87</v>
      </c>
      <c r="E91" s="7"/>
      <c r="F91" s="22"/>
    </row>
    <row r="92" spans="2:6" hidden="1" outlineLevel="1" x14ac:dyDescent="0.25">
      <c r="C92" s="1">
        <v>2.5</v>
      </c>
      <c r="D92" s="1" t="s">
        <v>83</v>
      </c>
      <c r="E92" s="7">
        <v>0</v>
      </c>
      <c r="F92" s="22"/>
    </row>
    <row r="93" spans="2:6" hidden="1" outlineLevel="1" x14ac:dyDescent="0.25">
      <c r="C93" s="1">
        <v>3</v>
      </c>
      <c r="D93" s="1" t="s">
        <v>83</v>
      </c>
      <c r="E93" s="7">
        <v>0</v>
      </c>
      <c r="F93" s="22"/>
    </row>
    <row r="94" spans="2:6" hidden="1" outlineLevel="1" x14ac:dyDescent="0.25">
      <c r="C94" s="1">
        <v>4</v>
      </c>
      <c r="D94" s="1" t="s">
        <v>83</v>
      </c>
      <c r="E94" s="7">
        <v>0</v>
      </c>
      <c r="F94" s="22"/>
    </row>
    <row r="95" spans="2:6" hidden="1" outlineLevel="1" x14ac:dyDescent="0.25">
      <c r="C95" s="1">
        <v>6</v>
      </c>
      <c r="D95" s="1" t="s">
        <v>83</v>
      </c>
      <c r="E95" s="7">
        <v>0</v>
      </c>
      <c r="F95" s="22"/>
    </row>
    <row r="96" spans="2:6" hidden="1" outlineLevel="1" x14ac:dyDescent="0.25">
      <c r="C96" s="1">
        <v>8</v>
      </c>
      <c r="D96" s="1" t="s">
        <v>83</v>
      </c>
      <c r="E96" s="7">
        <v>0</v>
      </c>
      <c r="F96" s="22"/>
    </row>
    <row r="97" spans="1:6" collapsed="1" x14ac:dyDescent="0.25">
      <c r="B97" s="1" t="s">
        <v>84</v>
      </c>
      <c r="E97" s="7"/>
      <c r="F97" s="22"/>
    </row>
    <row r="98" spans="1:6" x14ac:dyDescent="0.25">
      <c r="C98" s="1">
        <v>2.5</v>
      </c>
      <c r="D98" s="1" t="s">
        <v>83</v>
      </c>
      <c r="E98" s="7">
        <v>18.579999999999998</v>
      </c>
      <c r="F98" s="22" t="s">
        <v>81</v>
      </c>
    </row>
    <row r="99" spans="1:6" x14ac:dyDescent="0.25">
      <c r="C99" s="1">
        <v>3</v>
      </c>
      <c r="D99" s="1" t="s">
        <v>83</v>
      </c>
      <c r="E99" s="7">
        <v>20.63</v>
      </c>
      <c r="F99" s="22" t="s">
        <v>93</v>
      </c>
    </row>
    <row r="100" spans="1:6" x14ac:dyDescent="0.25">
      <c r="C100" s="1">
        <v>4</v>
      </c>
      <c r="D100" s="1" t="s">
        <v>83</v>
      </c>
      <c r="E100" s="7">
        <v>25.38</v>
      </c>
      <c r="F100" s="22" t="s">
        <v>81</v>
      </c>
    </row>
    <row r="101" spans="1:6" x14ac:dyDescent="0.25">
      <c r="C101" s="1">
        <v>6</v>
      </c>
      <c r="D101" s="1" t="s">
        <v>83</v>
      </c>
      <c r="E101" s="7">
        <v>34.89</v>
      </c>
      <c r="F101" s="22" t="s">
        <v>93</v>
      </c>
    </row>
    <row r="102" spans="1:6" x14ac:dyDescent="0.25">
      <c r="C102" s="1">
        <v>8</v>
      </c>
      <c r="D102" s="1" t="s">
        <v>83</v>
      </c>
      <c r="E102" s="7">
        <v>44.41</v>
      </c>
      <c r="F102" s="22" t="s">
        <v>81</v>
      </c>
    </row>
    <row r="103" spans="1:6" x14ac:dyDescent="0.25">
      <c r="F103" s="16"/>
    </row>
    <row r="104" spans="1:6" x14ac:dyDescent="0.25">
      <c r="A104" s="2" t="s">
        <v>85</v>
      </c>
      <c r="B104" s="2"/>
      <c r="C104" s="2"/>
      <c r="D104" s="2"/>
      <c r="E104" s="7"/>
      <c r="F104" s="21"/>
    </row>
    <row r="105" spans="1:6" x14ac:dyDescent="0.25">
      <c r="B105" s="1" t="s">
        <v>88</v>
      </c>
      <c r="E105" s="7">
        <v>0</v>
      </c>
      <c r="F105" s="21">
        <v>10</v>
      </c>
    </row>
    <row r="106" spans="1:6" x14ac:dyDescent="0.25">
      <c r="B106" s="1" t="s">
        <v>89</v>
      </c>
      <c r="E106" s="7">
        <v>5</v>
      </c>
      <c r="F106" s="21">
        <v>10</v>
      </c>
    </row>
    <row r="107" spans="1:6" x14ac:dyDescent="0.25">
      <c r="B107" s="1" t="s">
        <v>90</v>
      </c>
      <c r="E107" s="7">
        <v>15</v>
      </c>
      <c r="F107" s="21">
        <v>25</v>
      </c>
    </row>
    <row r="108" spans="1:6" x14ac:dyDescent="0.25">
      <c r="B108" s="1" t="s">
        <v>91</v>
      </c>
      <c r="E108" s="7">
        <v>10</v>
      </c>
      <c r="F108" s="21">
        <v>0</v>
      </c>
    </row>
    <row r="109" spans="1:6" x14ac:dyDescent="0.25">
      <c r="E109" s="7"/>
      <c r="F109" s="7"/>
    </row>
    <row r="110" spans="1:6" x14ac:dyDescent="0.25">
      <c r="A110" s="2" t="s">
        <v>92</v>
      </c>
      <c r="F110" s="7"/>
    </row>
    <row r="111" spans="1:6" x14ac:dyDescent="0.25">
      <c r="B111" s="1" t="s">
        <v>27</v>
      </c>
      <c r="E111" s="4">
        <v>14.4</v>
      </c>
      <c r="F111" s="4">
        <v>44.85</v>
      </c>
    </row>
    <row r="112" spans="1:6" x14ac:dyDescent="0.25">
      <c r="B112" s="1" t="s">
        <v>28</v>
      </c>
      <c r="E112" s="23" t="s">
        <v>29</v>
      </c>
      <c r="F112" s="4">
        <v>44.85</v>
      </c>
    </row>
    <row r="113" spans="1:6" x14ac:dyDescent="0.25">
      <c r="B113" s="1" t="s">
        <v>48</v>
      </c>
      <c r="E113" s="4">
        <v>25</v>
      </c>
      <c r="F113" s="15">
        <v>25</v>
      </c>
    </row>
    <row r="114" spans="1:6" x14ac:dyDescent="0.25">
      <c r="B114" s="1" t="s">
        <v>47</v>
      </c>
      <c r="E114" s="4">
        <v>25</v>
      </c>
      <c r="F114" s="15">
        <v>25</v>
      </c>
    </row>
    <row r="116" spans="1:6" x14ac:dyDescent="0.25">
      <c r="A116" s="1" t="s">
        <v>68</v>
      </c>
    </row>
    <row r="117" spans="1:6" x14ac:dyDescent="0.25">
      <c r="B117" s="1" t="s">
        <v>75</v>
      </c>
      <c r="E117" s="4">
        <v>3000</v>
      </c>
      <c r="F117" s="4">
        <v>3000</v>
      </c>
    </row>
    <row r="118" spans="1:6" x14ac:dyDescent="0.25">
      <c r="B118" s="12" t="s">
        <v>74</v>
      </c>
      <c r="E118" s="4"/>
      <c r="F118" s="4"/>
    </row>
    <row r="119" spans="1:6" x14ac:dyDescent="0.25">
      <c r="B119" s="1" t="s">
        <v>76</v>
      </c>
      <c r="E119" s="13" t="s">
        <v>77</v>
      </c>
      <c r="F119" s="13" t="s">
        <v>77</v>
      </c>
    </row>
    <row r="120" spans="1:6" x14ac:dyDescent="0.25">
      <c r="F120" s="7"/>
    </row>
    <row r="121" spans="1:6" x14ac:dyDescent="0.25">
      <c r="A121" s="1" t="s">
        <v>53</v>
      </c>
      <c r="E121" s="4">
        <v>20</v>
      </c>
      <c r="F121" s="4">
        <v>20</v>
      </c>
    </row>
    <row r="122" spans="1:6" x14ac:dyDescent="0.25">
      <c r="F122" s="7"/>
    </row>
    <row r="123" spans="1:6" x14ac:dyDescent="0.25">
      <c r="A123" s="1" t="s">
        <v>55</v>
      </c>
      <c r="E123" s="9">
        <v>0.1</v>
      </c>
      <c r="F123" s="9">
        <v>0.1</v>
      </c>
    </row>
    <row r="124" spans="1:6" x14ac:dyDescent="0.25">
      <c r="A124" s="1" t="s">
        <v>78</v>
      </c>
      <c r="E124" s="1" t="s">
        <v>6</v>
      </c>
      <c r="F124" s="1" t="s">
        <v>6</v>
      </c>
    </row>
    <row r="125" spans="1:6" x14ac:dyDescent="0.25">
      <c r="A125" s="1" t="s">
        <v>56</v>
      </c>
      <c r="E125" s="4">
        <v>25</v>
      </c>
      <c r="F125" s="4">
        <v>25</v>
      </c>
    </row>
    <row r="126" spans="1:6" x14ac:dyDescent="0.25">
      <c r="A126" s="1" t="s">
        <v>57</v>
      </c>
      <c r="E126" s="4">
        <v>25</v>
      </c>
      <c r="F126" s="4">
        <v>25</v>
      </c>
    </row>
    <row r="127" spans="1:6" x14ac:dyDescent="0.25">
      <c r="A127" s="1" t="s">
        <v>58</v>
      </c>
      <c r="E127" s="4">
        <v>50</v>
      </c>
      <c r="F127" s="4">
        <v>50</v>
      </c>
    </row>
    <row r="128" spans="1:6" x14ac:dyDescent="0.25">
      <c r="A128" s="1" t="s">
        <v>72</v>
      </c>
      <c r="E128" s="4">
        <v>0</v>
      </c>
      <c r="F128" s="4">
        <v>0</v>
      </c>
    </row>
  </sheetData>
  <mergeCells count="2">
    <mergeCell ref="A1:D1"/>
    <mergeCell ref="A2:D2"/>
  </mergeCells>
  <phoneticPr fontId="0" type="noConversion"/>
  <pageMargins left="0.25" right="0.25" top="0.25" bottom="0.25" header="0" footer="0"/>
  <pageSetup scale="39" orientation="portrait" r:id="rId1"/>
  <headerFooter alignWithMargins="0"/>
  <rowBreaks count="2" manualBreakCount="2">
    <brk id="50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4"/>
  <sheetViews>
    <sheetView topLeftCell="A4" workbookViewId="0">
      <selection activeCell="L17" sqref="L16:L17"/>
    </sheetView>
  </sheetViews>
  <sheetFormatPr defaultRowHeight="15.75" x14ac:dyDescent="0.25"/>
  <cols>
    <col min="1" max="2" width="3.83203125" style="1" customWidth="1"/>
    <col min="3" max="3" width="43.5" style="1" customWidth="1"/>
    <col min="4" max="4" width="17.83203125" style="1" bestFit="1" customWidth="1"/>
    <col min="5" max="16384" width="9.33203125" style="1"/>
  </cols>
  <sheetData>
    <row r="1" spans="1:4" x14ac:dyDescent="0.25">
      <c r="A1" s="24" t="s">
        <v>0</v>
      </c>
      <c r="B1" s="24"/>
      <c r="C1" s="24"/>
      <c r="D1" s="24"/>
    </row>
    <row r="2" spans="1:4" x14ac:dyDescent="0.25">
      <c r="A2" s="25" t="s">
        <v>30</v>
      </c>
      <c r="B2" s="25"/>
      <c r="C2" s="25"/>
      <c r="D2" s="25"/>
    </row>
    <row r="4" spans="1:4" x14ac:dyDescent="0.25">
      <c r="A4" s="2" t="s">
        <v>2</v>
      </c>
      <c r="D4" s="3" t="s">
        <v>73</v>
      </c>
    </row>
    <row r="5" spans="1:4" x14ac:dyDescent="0.25">
      <c r="D5" s="5">
        <v>41006</v>
      </c>
    </row>
    <row r="6" spans="1:4" x14ac:dyDescent="0.25">
      <c r="A6" s="1" t="s">
        <v>31</v>
      </c>
    </row>
    <row r="7" spans="1:4" x14ac:dyDescent="0.25">
      <c r="B7" s="1" t="s">
        <v>4</v>
      </c>
      <c r="D7" s="4">
        <v>6.26</v>
      </c>
    </row>
    <row r="8" spans="1:4" x14ac:dyDescent="0.25">
      <c r="B8" s="1" t="s">
        <v>32</v>
      </c>
      <c r="D8" s="4">
        <v>4.1500000000000004</v>
      </c>
    </row>
    <row r="9" spans="1:4" ht="18" x14ac:dyDescent="0.4">
      <c r="B9" s="1" t="s">
        <v>33</v>
      </c>
      <c r="D9" s="6">
        <v>5.78</v>
      </c>
    </row>
    <row r="10" spans="1:4" x14ac:dyDescent="0.25">
      <c r="D10" s="4">
        <f>SUM(D7:D9)</f>
        <v>16.190000000000001</v>
      </c>
    </row>
    <row r="12" spans="1:4" x14ac:dyDescent="0.25">
      <c r="A12" s="1" t="s">
        <v>34</v>
      </c>
    </row>
    <row r="13" spans="1:4" x14ac:dyDescent="0.25">
      <c r="B13" s="1" t="s">
        <v>4</v>
      </c>
      <c r="D13" s="4">
        <v>6.26</v>
      </c>
    </row>
    <row r="14" spans="1:4" x14ac:dyDescent="0.25">
      <c r="B14" s="1" t="s">
        <v>32</v>
      </c>
      <c r="D14" s="4">
        <v>2.58</v>
      </c>
    </row>
    <row r="15" spans="1:4" ht="18" x14ac:dyDescent="0.4">
      <c r="B15" s="1" t="s">
        <v>33</v>
      </c>
      <c r="D15" s="6">
        <v>3.53</v>
      </c>
    </row>
    <row r="16" spans="1:4" x14ac:dyDescent="0.25">
      <c r="D16" s="4">
        <f>SUM(D13:D15)</f>
        <v>12.37</v>
      </c>
    </row>
    <row r="18" spans="1:4" x14ac:dyDescent="0.25">
      <c r="A18" s="1" t="s">
        <v>35</v>
      </c>
    </row>
    <row r="19" spans="1:4" x14ac:dyDescent="0.25">
      <c r="B19" s="1" t="s">
        <v>4</v>
      </c>
      <c r="D19" s="4">
        <v>6.26</v>
      </c>
    </row>
    <row r="20" spans="1:4" x14ac:dyDescent="0.25">
      <c r="B20" s="1" t="s">
        <v>32</v>
      </c>
      <c r="D20" s="4">
        <v>2.08</v>
      </c>
    </row>
    <row r="21" spans="1:4" ht="18" x14ac:dyDescent="0.4">
      <c r="B21" s="1" t="s">
        <v>33</v>
      </c>
      <c r="D21" s="6">
        <v>2.93</v>
      </c>
    </row>
    <row r="22" spans="1:4" x14ac:dyDescent="0.25">
      <c r="D22" s="4">
        <f>SUM(D19:D21)</f>
        <v>11.27</v>
      </c>
    </row>
    <row r="24" spans="1:4" x14ac:dyDescent="0.25">
      <c r="A24" s="1" t="s">
        <v>36</v>
      </c>
    </row>
    <row r="25" spans="1:4" x14ac:dyDescent="0.25">
      <c r="B25" s="1" t="s">
        <v>4</v>
      </c>
      <c r="D25" s="4">
        <v>6.26</v>
      </c>
    </row>
    <row r="26" spans="1:4" x14ac:dyDescent="0.25">
      <c r="B26" s="1" t="s">
        <v>37</v>
      </c>
      <c r="D26" s="4">
        <v>0.24</v>
      </c>
    </row>
    <row r="27" spans="1:4" x14ac:dyDescent="0.25">
      <c r="B27" s="1" t="s">
        <v>38</v>
      </c>
      <c r="D27" s="4">
        <v>0.3</v>
      </c>
    </row>
    <row r="29" spans="1:4" x14ac:dyDescent="0.25">
      <c r="A29" s="1" t="s">
        <v>39</v>
      </c>
    </row>
    <row r="30" spans="1:4" x14ac:dyDescent="0.25">
      <c r="B30" s="1" t="s">
        <v>4</v>
      </c>
      <c r="D30" s="4">
        <v>6.26</v>
      </c>
    </row>
    <row r="31" spans="1:4" x14ac:dyDescent="0.25">
      <c r="B31" s="1" t="s">
        <v>37</v>
      </c>
      <c r="D31" s="4">
        <v>0.3</v>
      </c>
    </row>
    <row r="32" spans="1:4" x14ac:dyDescent="0.25">
      <c r="B32" s="1" t="s">
        <v>38</v>
      </c>
      <c r="D32" s="4">
        <v>0.49</v>
      </c>
    </row>
    <row r="34" spans="1:4" x14ac:dyDescent="0.25">
      <c r="A34" s="1" t="s">
        <v>40</v>
      </c>
    </row>
    <row r="35" spans="1:4" x14ac:dyDescent="0.25">
      <c r="B35" s="1" t="s">
        <v>4</v>
      </c>
      <c r="D35" s="4">
        <v>6.26</v>
      </c>
    </row>
    <row r="36" spans="1:4" x14ac:dyDescent="0.25">
      <c r="B36" s="1" t="s">
        <v>37</v>
      </c>
      <c r="D36" s="4">
        <v>0.26</v>
      </c>
    </row>
    <row r="37" spans="1:4" x14ac:dyDescent="0.25">
      <c r="B37" s="1" t="s">
        <v>38</v>
      </c>
      <c r="D37" s="4">
        <v>0.41</v>
      </c>
    </row>
    <row r="41" spans="1:4" x14ac:dyDescent="0.25">
      <c r="A41" s="1" t="s">
        <v>41</v>
      </c>
    </row>
    <row r="42" spans="1:4" x14ac:dyDescent="0.25">
      <c r="B42" s="1" t="s">
        <v>4</v>
      </c>
      <c r="D42" s="4">
        <v>6.26</v>
      </c>
    </row>
    <row r="43" spans="1:4" x14ac:dyDescent="0.25">
      <c r="B43" s="1" t="s">
        <v>37</v>
      </c>
      <c r="D43" s="4">
        <v>0.4</v>
      </c>
    </row>
    <row r="44" spans="1:4" x14ac:dyDescent="0.25">
      <c r="B44" s="1" t="s">
        <v>38</v>
      </c>
      <c r="D44" s="4">
        <v>0.26</v>
      </c>
    </row>
    <row r="46" spans="1:4" x14ac:dyDescent="0.25">
      <c r="A46" s="1" t="s">
        <v>42</v>
      </c>
    </row>
    <row r="47" spans="1:4" x14ac:dyDescent="0.25">
      <c r="B47" s="1" t="s">
        <v>4</v>
      </c>
      <c r="D47" s="4">
        <v>6.26</v>
      </c>
    </row>
    <row r="48" spans="1:4" x14ac:dyDescent="0.25">
      <c r="B48" s="1" t="s">
        <v>37</v>
      </c>
      <c r="D48" s="4">
        <v>0.28999999999999998</v>
      </c>
    </row>
    <row r="49" spans="1:4" x14ac:dyDescent="0.25">
      <c r="B49" s="1" t="s">
        <v>38</v>
      </c>
      <c r="D49" s="4">
        <v>0.45</v>
      </c>
    </row>
    <row r="51" spans="1:4" x14ac:dyDescent="0.25">
      <c r="A51" s="1" t="s">
        <v>43</v>
      </c>
    </row>
    <row r="52" spans="1:4" x14ac:dyDescent="0.25">
      <c r="B52" s="1" t="s">
        <v>4</v>
      </c>
      <c r="D52" s="4">
        <v>6.26</v>
      </c>
    </row>
    <row r="53" spans="1:4" x14ac:dyDescent="0.25">
      <c r="B53" s="1" t="s">
        <v>32</v>
      </c>
    </row>
    <row r="54" spans="1:4" x14ac:dyDescent="0.25">
      <c r="C54" s="1" t="s">
        <v>44</v>
      </c>
      <c r="D54" s="4">
        <v>0.02</v>
      </c>
    </row>
    <row r="55" spans="1:4" x14ac:dyDescent="0.25">
      <c r="C55" s="1" t="s">
        <v>45</v>
      </c>
      <c r="D55" s="4">
        <v>1.94</v>
      </c>
    </row>
    <row r="56" spans="1:4" x14ac:dyDescent="0.25">
      <c r="B56" s="1" t="s">
        <v>33</v>
      </c>
    </row>
    <row r="57" spans="1:4" x14ac:dyDescent="0.25">
      <c r="C57" s="1" t="s">
        <v>44</v>
      </c>
      <c r="D57" s="4">
        <v>0.01</v>
      </c>
    </row>
    <row r="58" spans="1:4" x14ac:dyDescent="0.25">
      <c r="C58" s="1" t="s">
        <v>45</v>
      </c>
      <c r="D58" s="4">
        <v>2.99</v>
      </c>
    </row>
    <row r="60" spans="1:4" x14ac:dyDescent="0.25">
      <c r="A60" s="1" t="s">
        <v>46</v>
      </c>
    </row>
    <row r="61" spans="1:4" x14ac:dyDescent="0.25">
      <c r="C61" s="1" t="s">
        <v>4</v>
      </c>
      <c r="D61" s="4">
        <v>6.26</v>
      </c>
    </row>
    <row r="62" spans="1:4" x14ac:dyDescent="0.25">
      <c r="C62" s="1" t="s">
        <v>49</v>
      </c>
      <c r="D62" s="4">
        <v>59.82</v>
      </c>
    </row>
    <row r="63" spans="1:4" ht="18" x14ac:dyDescent="0.4">
      <c r="C63" s="8" t="s">
        <v>50</v>
      </c>
      <c r="D63" s="6">
        <v>15.9</v>
      </c>
    </row>
    <row r="64" spans="1:4" x14ac:dyDescent="0.25">
      <c r="C64" s="1" t="s">
        <v>51</v>
      </c>
      <c r="D64" s="7">
        <f>SUM(D61:D63)</f>
        <v>81.98</v>
      </c>
    </row>
    <row r="65" spans="1:4" x14ac:dyDescent="0.25">
      <c r="D65" s="7"/>
    </row>
    <row r="66" spans="1:4" x14ac:dyDescent="0.25">
      <c r="C66" s="1" t="s">
        <v>52</v>
      </c>
      <c r="D66" s="4">
        <v>121.55</v>
      </c>
    </row>
    <row r="67" spans="1:4" x14ac:dyDescent="0.25">
      <c r="D67" s="4"/>
    </row>
    <row r="68" spans="1:4" x14ac:dyDescent="0.25">
      <c r="A68" s="1" t="s">
        <v>53</v>
      </c>
      <c r="D68" s="4">
        <v>20</v>
      </c>
    </row>
    <row r="70" spans="1:4" x14ac:dyDescent="0.25">
      <c r="A70" s="1" t="s">
        <v>55</v>
      </c>
      <c r="D70" s="9">
        <v>0.1</v>
      </c>
    </row>
    <row r="71" spans="1:4" x14ac:dyDescent="0.25">
      <c r="A71" s="1" t="s">
        <v>54</v>
      </c>
      <c r="D71" s="1" t="s">
        <v>33</v>
      </c>
    </row>
    <row r="73" spans="1:4" x14ac:dyDescent="0.25">
      <c r="A73" s="1" t="s">
        <v>25</v>
      </c>
    </row>
    <row r="74" spans="1:4" x14ac:dyDescent="0.25">
      <c r="B74" s="1" t="s">
        <v>48</v>
      </c>
      <c r="D74" s="4">
        <v>7.5</v>
      </c>
    </row>
  </sheetData>
  <mergeCells count="2">
    <mergeCell ref="A1:D1"/>
    <mergeCell ref="A2:D2"/>
  </mergeCells>
  <phoneticPr fontId="0" type="noConversion"/>
  <pageMargins left="0.75" right="0.75" top="1" bottom="1" header="0.5" footer="0.5"/>
  <pageSetup scale="9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D20E-028B-4088-857D-0668B94D1C4B}">
  <dimension ref="A1:D35"/>
  <sheetViews>
    <sheetView showGridLines="0" tabSelected="1" workbookViewId="0">
      <selection activeCell="E8" sqref="E8"/>
    </sheetView>
  </sheetViews>
  <sheetFormatPr defaultRowHeight="12.75" x14ac:dyDescent="0.2"/>
  <cols>
    <col min="1" max="1" width="43" customWidth="1"/>
    <col min="2" max="2" width="12.5" bestFit="1" customWidth="1"/>
    <col min="3" max="3" width="12.5" customWidth="1"/>
    <col min="4" max="4" width="25.33203125" bestFit="1" customWidth="1"/>
  </cols>
  <sheetData>
    <row r="1" spans="1:4" ht="21" thickBot="1" x14ac:dyDescent="0.35">
      <c r="A1" s="49" t="s">
        <v>82</v>
      </c>
      <c r="B1" s="49"/>
      <c r="C1" s="49"/>
      <c r="D1" s="4"/>
    </row>
    <row r="2" spans="1:4" ht="15.75" x14ac:dyDescent="0.25">
      <c r="A2" s="48" t="s">
        <v>97</v>
      </c>
      <c r="B2" s="28"/>
      <c r="C2" s="29"/>
      <c r="D2" s="7"/>
    </row>
    <row r="3" spans="1:4" ht="15.75" x14ac:dyDescent="0.25">
      <c r="A3" s="30" t="s">
        <v>99</v>
      </c>
      <c r="B3" s="27">
        <v>0</v>
      </c>
      <c r="C3" s="31" t="s">
        <v>81</v>
      </c>
    </row>
    <row r="4" spans="1:4" ht="15.75" x14ac:dyDescent="0.25">
      <c r="A4" s="30" t="s">
        <v>100</v>
      </c>
      <c r="B4" s="27">
        <v>0</v>
      </c>
      <c r="C4" s="32">
        <f>119.49+23.04+10.71</f>
        <v>153.24</v>
      </c>
    </row>
    <row r="5" spans="1:4" ht="15.75" x14ac:dyDescent="0.25">
      <c r="A5" s="30" t="s">
        <v>101</v>
      </c>
      <c r="B5" s="27">
        <v>0</v>
      </c>
      <c r="C5" s="31" t="s">
        <v>81</v>
      </c>
    </row>
    <row r="6" spans="1:4" ht="15.75" x14ac:dyDescent="0.25">
      <c r="A6" s="30" t="s">
        <v>102</v>
      </c>
      <c r="B6" s="27">
        <v>0</v>
      </c>
      <c r="C6" s="32">
        <f>119.49+46.08+16.07</f>
        <v>181.64</v>
      </c>
    </row>
    <row r="7" spans="1:4" ht="16.5" thickBot="1" x14ac:dyDescent="0.3">
      <c r="A7" s="33" t="s">
        <v>103</v>
      </c>
      <c r="B7" s="34">
        <v>0</v>
      </c>
      <c r="C7" s="35" t="s">
        <v>81</v>
      </c>
    </row>
    <row r="8" spans="1:4" ht="15.75" x14ac:dyDescent="0.25">
      <c r="A8" s="48" t="s">
        <v>98</v>
      </c>
      <c r="B8" s="36"/>
      <c r="C8" s="29"/>
    </row>
    <row r="9" spans="1:4" ht="15.75" x14ac:dyDescent="0.25">
      <c r="A9" s="30" t="s">
        <v>99</v>
      </c>
      <c r="B9" s="27">
        <v>17.28</v>
      </c>
      <c r="C9" s="31" t="s">
        <v>81</v>
      </c>
    </row>
    <row r="10" spans="1:4" ht="15.75" x14ac:dyDescent="0.25">
      <c r="A10" s="30" t="s">
        <v>100</v>
      </c>
      <c r="B10" s="27">
        <v>20.16</v>
      </c>
      <c r="C10" s="32">
        <v>10.71</v>
      </c>
    </row>
    <row r="11" spans="1:4" ht="15.75" x14ac:dyDescent="0.25">
      <c r="A11" s="30" t="s">
        <v>101</v>
      </c>
      <c r="B11" s="27">
        <v>24.48</v>
      </c>
      <c r="C11" s="31" t="s">
        <v>81</v>
      </c>
    </row>
    <row r="12" spans="1:4" ht="15.75" x14ac:dyDescent="0.25">
      <c r="A12" s="30" t="s">
        <v>102</v>
      </c>
      <c r="B12" s="27">
        <v>34.56</v>
      </c>
      <c r="C12" s="32">
        <v>16.07</v>
      </c>
    </row>
    <row r="13" spans="1:4" ht="16.5" thickBot="1" x14ac:dyDescent="0.3">
      <c r="A13" s="33" t="s">
        <v>103</v>
      </c>
      <c r="B13" s="34">
        <v>41.76</v>
      </c>
      <c r="C13" s="37" t="s">
        <v>81</v>
      </c>
    </row>
    <row r="14" spans="1:4" ht="15.75" x14ac:dyDescent="0.25">
      <c r="A14" s="48" t="s">
        <v>86</v>
      </c>
      <c r="B14" s="36"/>
      <c r="C14" s="38"/>
    </row>
    <row r="15" spans="1:4" ht="15.75" x14ac:dyDescent="0.25">
      <c r="A15" s="30" t="s">
        <v>99</v>
      </c>
      <c r="B15" s="27">
        <v>0</v>
      </c>
      <c r="C15" s="39" t="s">
        <v>81</v>
      </c>
    </row>
    <row r="16" spans="1:4" ht="15.75" x14ac:dyDescent="0.25">
      <c r="A16" s="30" t="s">
        <v>100</v>
      </c>
      <c r="B16" s="27">
        <v>0</v>
      </c>
      <c r="C16" s="32">
        <f>C4</f>
        <v>153.24</v>
      </c>
    </row>
    <row r="17" spans="1:4" ht="15.75" x14ac:dyDescent="0.25">
      <c r="A17" s="30" t="s">
        <v>101</v>
      </c>
      <c r="B17" s="27">
        <v>0</v>
      </c>
      <c r="C17" s="39" t="s">
        <v>81</v>
      </c>
    </row>
    <row r="18" spans="1:4" ht="15.75" x14ac:dyDescent="0.25">
      <c r="A18" s="30" t="s">
        <v>102</v>
      </c>
      <c r="B18" s="27">
        <v>0</v>
      </c>
      <c r="C18" s="39">
        <f>C6</f>
        <v>181.64</v>
      </c>
    </row>
    <row r="19" spans="1:4" ht="16.5" thickBot="1" x14ac:dyDescent="0.3">
      <c r="A19" s="33" t="s">
        <v>103</v>
      </c>
      <c r="B19" s="34">
        <v>0</v>
      </c>
      <c r="C19" s="37" t="s">
        <v>81</v>
      </c>
    </row>
    <row r="20" spans="1:4" ht="15.75" x14ac:dyDescent="0.25">
      <c r="A20" s="48" t="s">
        <v>84</v>
      </c>
      <c r="B20" s="36"/>
      <c r="C20" s="40"/>
    </row>
    <row r="21" spans="1:4" ht="15.75" x14ac:dyDescent="0.25">
      <c r="A21" s="30" t="s">
        <v>99</v>
      </c>
      <c r="B21" s="27">
        <v>18.579999999999998</v>
      </c>
      <c r="C21" s="39" t="s">
        <v>81</v>
      </c>
    </row>
    <row r="22" spans="1:4" ht="15.75" x14ac:dyDescent="0.25">
      <c r="A22" s="30" t="s">
        <v>100</v>
      </c>
      <c r="B22" s="27">
        <v>20.63</v>
      </c>
      <c r="C22" s="39" t="s">
        <v>81</v>
      </c>
    </row>
    <row r="23" spans="1:4" ht="15.75" x14ac:dyDescent="0.25">
      <c r="A23" s="30" t="s">
        <v>101</v>
      </c>
      <c r="B23" s="27">
        <v>25.38</v>
      </c>
      <c r="C23" s="39" t="s">
        <v>81</v>
      </c>
    </row>
    <row r="24" spans="1:4" ht="15.75" x14ac:dyDescent="0.25">
      <c r="A24" s="30" t="s">
        <v>102</v>
      </c>
      <c r="B24" s="27">
        <v>34.89</v>
      </c>
      <c r="C24" s="39" t="s">
        <v>81</v>
      </c>
    </row>
    <row r="25" spans="1:4" ht="16.5" thickBot="1" x14ac:dyDescent="0.3">
      <c r="A25" s="33" t="s">
        <v>103</v>
      </c>
      <c r="B25" s="34">
        <v>44.41</v>
      </c>
      <c r="C25" s="37" t="s">
        <v>81</v>
      </c>
    </row>
    <row r="26" spans="1:4" ht="15.75" x14ac:dyDescent="0.25">
      <c r="A26" s="1"/>
      <c r="B26" s="1"/>
      <c r="C26" s="1"/>
      <c r="D26" s="16"/>
    </row>
    <row r="27" spans="1:4" ht="21" thickBot="1" x14ac:dyDescent="0.35">
      <c r="A27" s="49" t="s">
        <v>85</v>
      </c>
      <c r="B27" s="49"/>
      <c r="C27" s="49"/>
      <c r="D27" s="21"/>
    </row>
    <row r="28" spans="1:4" ht="15.75" x14ac:dyDescent="0.25">
      <c r="A28" s="41" t="s">
        <v>88</v>
      </c>
      <c r="B28" s="36">
        <v>0</v>
      </c>
      <c r="C28" s="42">
        <v>10</v>
      </c>
    </row>
    <row r="29" spans="1:4" ht="15.75" x14ac:dyDescent="0.25">
      <c r="A29" s="30" t="s">
        <v>89</v>
      </c>
      <c r="B29" s="27">
        <v>5</v>
      </c>
      <c r="C29" s="32">
        <v>10</v>
      </c>
    </row>
    <row r="30" spans="1:4" ht="15.75" x14ac:dyDescent="0.25">
      <c r="A30" s="30" t="s">
        <v>90</v>
      </c>
      <c r="B30" s="27">
        <v>15</v>
      </c>
      <c r="C30" s="32">
        <v>25</v>
      </c>
    </row>
    <row r="31" spans="1:4" ht="16.5" thickBot="1" x14ac:dyDescent="0.3">
      <c r="A31" s="33" t="s">
        <v>91</v>
      </c>
      <c r="B31" s="34">
        <v>10</v>
      </c>
      <c r="C31" s="43">
        <v>0</v>
      </c>
    </row>
    <row r="32" spans="1:4" ht="15.75" x14ac:dyDescent="0.25">
      <c r="A32" s="26"/>
      <c r="B32" s="1"/>
      <c r="C32" s="7"/>
      <c r="D32" s="7"/>
    </row>
    <row r="33" spans="1:4" ht="21" thickBot="1" x14ac:dyDescent="0.35">
      <c r="A33" s="49" t="s">
        <v>92</v>
      </c>
      <c r="B33" s="49"/>
      <c r="C33" s="49"/>
      <c r="D33" s="7"/>
    </row>
    <row r="34" spans="1:4" ht="15.75" x14ac:dyDescent="0.25">
      <c r="A34" s="41" t="s">
        <v>27</v>
      </c>
      <c r="B34" s="44">
        <v>14.4</v>
      </c>
      <c r="C34" s="45">
        <v>44.85</v>
      </c>
    </row>
    <row r="35" spans="1:4" ht="16.5" thickBot="1" x14ac:dyDescent="0.3">
      <c r="A35" s="33" t="s">
        <v>28</v>
      </c>
      <c r="B35" s="46">
        <v>0</v>
      </c>
      <c r="C35" s="47">
        <v>44.85</v>
      </c>
    </row>
  </sheetData>
  <mergeCells count="3">
    <mergeCell ref="A1:C1"/>
    <mergeCell ref="A27:C27"/>
    <mergeCell ref="A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Sanitation</vt:lpstr>
      <vt:lpstr>Sewer</vt:lpstr>
      <vt:lpstr>FY19 - 20 summary</vt:lpstr>
      <vt:lpstr>Sewer!Print_Titles</vt:lpstr>
    </vt:vector>
  </TitlesOfParts>
  <Company>City of Sierra Vista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Felix</dc:creator>
  <cp:lastModifiedBy>acastanon</cp:lastModifiedBy>
  <cp:lastPrinted>2019-06-03T17:46:10Z</cp:lastPrinted>
  <dcterms:created xsi:type="dcterms:W3CDTF">2002-11-07T16:53:41Z</dcterms:created>
  <dcterms:modified xsi:type="dcterms:W3CDTF">2019-06-03T19:43:24Z</dcterms:modified>
</cp:coreProperties>
</file>